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4" windowHeight="8192" activeTab="0"/>
  </bookViews>
  <sheets>
    <sheet name="Calcolatore" sheetId="1" r:id="rId1"/>
  </sheets>
  <definedNames>
    <definedName name="_xlnm.Print_Area" localSheetId="0">'Calcolatore'!$C$1:$L$19</definedName>
    <definedName name="Excel_BuiltIn_Print_Area" localSheetId="0">'Calcolatore'!$C$1:$L$19</definedName>
  </definedNames>
  <calcPr fullCalcOnLoad="1"/>
</workbook>
</file>

<file path=xl/sharedStrings.xml><?xml version="1.0" encoding="utf-8"?>
<sst xmlns="http://schemas.openxmlformats.org/spreadsheetml/2006/main" count="14" uniqueCount="10">
  <si>
    <t xml:space="preserve">                           SERVIZI EDUCATIVI PRIMA INFANZIA</t>
  </si>
  <si>
    <t>CALCOLA  LA TUA TARIFFA PERSONALIZZATA PER L'Anno Scolastico 2023/24</t>
  </si>
  <si>
    <r>
      <rPr>
        <b/>
        <sz val="20"/>
        <color indexed="10"/>
        <rFont val="Arial Rounded MT Bold"/>
        <family val="2"/>
      </rPr>
      <t xml:space="preserve">NIDO TEMPO PIENO </t>
    </r>
    <r>
      <rPr>
        <b/>
        <sz val="20"/>
        <color indexed="25"/>
        <rFont val="Arial Rounded MT Bold"/>
        <family val="2"/>
      </rPr>
      <t>con pasto</t>
    </r>
  </si>
  <si>
    <t>Quota fissa mensile</t>
  </si>
  <si>
    <t>Valore ISEE</t>
  </si>
  <si>
    <t>Quota presenza</t>
  </si>
  <si>
    <t>Esempio retta mensile con 20 gg di presenza</t>
  </si>
  <si>
    <r>
      <rPr>
        <b/>
        <sz val="20"/>
        <color indexed="10"/>
        <rFont val="Arial Rounded MT Bold"/>
        <family val="2"/>
      </rPr>
      <t xml:space="preserve">NIDO PART-TIME </t>
    </r>
    <r>
      <rPr>
        <b/>
        <sz val="20"/>
        <color indexed="25"/>
        <rFont val="Arial Rounded MT Bold"/>
        <family val="2"/>
      </rPr>
      <t>senza pasto</t>
    </r>
  </si>
  <si>
    <r>
      <rPr>
        <b/>
        <sz val="20"/>
        <color indexed="10"/>
        <rFont val="Arial Rounded MT Bold"/>
        <family val="2"/>
      </rPr>
      <t xml:space="preserve">NIDO PART-TIME </t>
    </r>
    <r>
      <rPr>
        <b/>
        <sz val="20"/>
        <color indexed="25"/>
        <rFont val="Arial Rounded MT Bold"/>
        <family val="2"/>
      </rPr>
      <t>con pasto</t>
    </r>
  </si>
  <si>
    <t>INSERIRE IL VALORE ISEE NELL RIQUADRO
 ROSSO SOPRASTANTE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</si>
</sst>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€ &quot;* #,##0.00_-;&quot;-€ &quot;* #,##0.00_-;_-&quot;€ &quot;* \-??_-;_-@_-"/>
  </numFmts>
  <fonts count="17">
    <font>
      <sz val="10"/>
      <name val="Arial"/>
      <family val="2"/>
    </font>
    <font>
      <b/>
      <sz val="24"/>
      <name val="Arial Rounded MT Bold"/>
      <family val="2"/>
    </font>
    <font>
      <b/>
      <sz val="16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20"/>
      <color indexed="10"/>
      <name val="Arial Rounded MT Bold"/>
      <family val="2"/>
    </font>
    <font>
      <b/>
      <sz val="20"/>
      <color indexed="25"/>
      <name val="Arial Rounded MT Bold"/>
      <family val="2"/>
    </font>
    <font>
      <sz val="24"/>
      <name val="Arial Rounded MT Bold"/>
      <family val="2"/>
    </font>
    <font>
      <b/>
      <sz val="18"/>
      <name val="Arial Rounded MT Bold"/>
      <family val="2"/>
    </font>
    <font>
      <b/>
      <sz val="20"/>
      <name val="Arial"/>
      <family val="2"/>
    </font>
    <font>
      <b/>
      <sz val="16"/>
      <name val="Arial Rounded MT Bold"/>
      <family val="2"/>
    </font>
    <font>
      <sz val="16"/>
      <name val="Arial Rounded MT Bold"/>
      <family val="2"/>
    </font>
    <font>
      <sz val="20"/>
      <name val="Arial"/>
      <family val="2"/>
    </font>
    <font>
      <b/>
      <sz val="36"/>
      <name val="Arial Rounded MT Bold"/>
      <family val="2"/>
    </font>
    <font>
      <b/>
      <sz val="60"/>
      <name val="Arial"/>
      <family val="2"/>
    </font>
    <font>
      <b/>
      <u val="single"/>
      <sz val="14"/>
      <color indexed="53"/>
      <name val="Arial Rounded MT Bold"/>
      <family val="2"/>
    </font>
    <font>
      <b/>
      <sz val="11"/>
      <name val="Arial Rounded MT Bold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Border="1" applyAlignment="1" applyProtection="1">
      <alignment/>
      <protection/>
    </xf>
    <xf numFmtId="164" fontId="1" fillId="2" borderId="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Border="1" applyAlignment="1" applyProtection="1">
      <alignment horizontal="center" vertical="center"/>
      <protection/>
    </xf>
    <xf numFmtId="164" fontId="2" fillId="3" borderId="2" xfId="0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0" fillId="0" borderId="0" xfId="0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5" fillId="3" borderId="3" xfId="0" applyFont="1" applyFill="1" applyBorder="1" applyAlignment="1" applyProtection="1">
      <alignment horizontal="left" vertical="center"/>
      <protection/>
    </xf>
    <xf numFmtId="164" fontId="7" fillId="3" borderId="4" xfId="0" applyFont="1" applyFill="1" applyBorder="1" applyAlignment="1" applyProtection="1">
      <alignment horizontal="center" vertical="center"/>
      <protection/>
    </xf>
    <xf numFmtId="164" fontId="0" fillId="3" borderId="4" xfId="0" applyFill="1" applyBorder="1" applyAlignment="1" applyProtection="1">
      <alignment horizontal="center" vertical="center"/>
      <protection/>
    </xf>
    <xf numFmtId="164" fontId="0" fillId="3" borderId="5" xfId="0" applyFill="1" applyBorder="1" applyAlignment="1" applyProtection="1">
      <alignment horizontal="center" vertical="center"/>
      <protection/>
    </xf>
    <xf numFmtId="164" fontId="0" fillId="3" borderId="6" xfId="0" applyFill="1" applyBorder="1" applyAlignment="1" applyProtection="1">
      <alignment/>
      <protection/>
    </xf>
    <xf numFmtId="164" fontId="0" fillId="3" borderId="0" xfId="0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5" fontId="9" fillId="0" borderId="0" xfId="20" applyFont="1" applyFill="1" applyBorder="1" applyAlignment="1" applyProtection="1">
      <alignment vertical="center"/>
      <protection/>
    </xf>
    <xf numFmtId="165" fontId="0" fillId="0" borderId="0" xfId="20" applyFont="1" applyFill="1" applyBorder="1" applyAlignment="1" applyProtection="1">
      <alignment vertical="center"/>
      <protection/>
    </xf>
    <xf numFmtId="164" fontId="10" fillId="3" borderId="6" xfId="0" applyFont="1" applyFill="1" applyBorder="1" applyAlignment="1" applyProtection="1">
      <alignment vertical="center"/>
      <protection/>
    </xf>
    <xf numFmtId="165" fontId="9" fillId="4" borderId="0" xfId="0" applyNumberFormat="1" applyFont="1" applyFill="1" applyBorder="1" applyAlignment="1" applyProtection="1">
      <alignment vertical="center"/>
      <protection/>
    </xf>
    <xf numFmtId="164" fontId="0" fillId="3" borderId="0" xfId="0" applyFill="1" applyBorder="1" applyAlignment="1" applyProtection="1">
      <alignment vertical="center"/>
      <protection/>
    </xf>
    <xf numFmtId="164" fontId="0" fillId="3" borderId="7" xfId="0" applyFill="1" applyBorder="1" applyAlignment="1" applyProtection="1">
      <alignment vertical="center"/>
      <protection/>
    </xf>
    <xf numFmtId="164" fontId="0" fillId="3" borderId="3" xfId="0" applyFill="1" applyBorder="1" applyAlignment="1" applyProtection="1">
      <alignment/>
      <protection/>
    </xf>
    <xf numFmtId="164" fontId="0" fillId="3" borderId="4" xfId="0" applyFill="1" applyBorder="1" applyAlignment="1" applyProtection="1">
      <alignment vertical="center"/>
      <protection/>
    </xf>
    <xf numFmtId="164" fontId="0" fillId="3" borderId="5" xfId="0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1" fillId="3" borderId="6" xfId="0" applyFont="1" applyFill="1" applyBorder="1" applyAlignment="1" applyProtection="1">
      <alignment vertical="center"/>
      <protection/>
    </xf>
    <xf numFmtId="164" fontId="12" fillId="3" borderId="0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7" xfId="0" applyFont="1" applyFill="1" applyBorder="1" applyAlignment="1" applyProtection="1">
      <alignment horizontal="center" vertical="center"/>
      <protection/>
    </xf>
    <xf numFmtId="165" fontId="14" fillId="5" borderId="8" xfId="20" applyFont="1" applyFill="1" applyBorder="1" applyAlignment="1" applyProtection="1">
      <alignment horizontal="center" vertical="center"/>
      <protection locked="0"/>
    </xf>
    <xf numFmtId="165" fontId="14" fillId="3" borderId="7" xfId="20" applyFont="1" applyFill="1" applyBorder="1" applyAlignment="1" applyProtection="1">
      <alignment horizontal="center" vertical="center"/>
      <protection/>
    </xf>
    <xf numFmtId="164" fontId="10" fillId="3" borderId="6" xfId="0" applyFont="1" applyFill="1" applyBorder="1" applyAlignment="1" applyProtection="1">
      <alignment horizontal="left" vertical="center" wrapText="1"/>
      <protection/>
    </xf>
    <xf numFmtId="164" fontId="10" fillId="3" borderId="9" xfId="0" applyFont="1" applyFill="1" applyBorder="1" applyAlignment="1" applyProtection="1">
      <alignment horizontal="left" vertical="center" wrapText="1"/>
      <protection/>
    </xf>
    <xf numFmtId="165" fontId="9" fillId="3" borderId="10" xfId="0" applyNumberFormat="1" applyFont="1" applyFill="1" applyBorder="1" applyAlignment="1" applyProtection="1">
      <alignment vertical="center"/>
      <protection/>
    </xf>
    <xf numFmtId="164" fontId="0" fillId="3" borderId="10" xfId="0" applyFill="1" applyBorder="1" applyAlignment="1" applyProtection="1">
      <alignment vertical="center"/>
      <protection/>
    </xf>
    <xf numFmtId="164" fontId="0" fillId="3" borderId="11" xfId="0" applyFill="1" applyBorder="1" applyAlignment="1" applyProtection="1">
      <alignment vertical="center"/>
      <protection/>
    </xf>
    <xf numFmtId="164" fontId="10" fillId="0" borderId="0" xfId="0" applyFont="1" applyFill="1" applyBorder="1" applyAlignment="1" applyProtection="1">
      <alignment horizontal="left" vertical="center" wrapText="1"/>
      <protection/>
    </xf>
    <xf numFmtId="165" fontId="9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0" fillId="3" borderId="6" xfId="0" applyFill="1" applyBorder="1" applyAlignment="1" applyProtection="1">
      <alignment vertical="center"/>
      <protection/>
    </xf>
    <xf numFmtId="164" fontId="0" fillId="3" borderId="9" xfId="0" applyFill="1" applyBorder="1" applyAlignment="1" applyProtection="1">
      <alignment/>
      <protection/>
    </xf>
    <xf numFmtId="164" fontId="0" fillId="3" borderId="10" xfId="0" applyFill="1" applyBorder="1" applyAlignment="1" applyProtection="1">
      <alignment/>
      <protection/>
    </xf>
    <xf numFmtId="164" fontId="0" fillId="3" borderId="11" xfId="0" applyFill="1" applyBorder="1" applyAlignment="1" applyProtection="1">
      <alignment/>
      <protection/>
    </xf>
    <xf numFmtId="164" fontId="0" fillId="3" borderId="6" xfId="0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3" borderId="4" xfId="0" applyFont="1" applyFill="1" applyBorder="1" applyAlignment="1" applyProtection="1">
      <alignment horizontal="center" vertical="center"/>
      <protection/>
    </xf>
    <xf numFmtId="164" fontId="5" fillId="3" borderId="5" xfId="0" applyFont="1" applyFill="1" applyBorder="1" applyAlignment="1" applyProtection="1">
      <alignment horizontal="center" vertical="center"/>
      <protection/>
    </xf>
    <xf numFmtId="164" fontId="15" fillId="2" borderId="0" xfId="0" applyFont="1" applyFill="1" applyBorder="1" applyAlignment="1" applyProtection="1">
      <alignment horizontal="center" vertical="center" wrapText="1"/>
      <protection/>
    </xf>
    <xf numFmtId="164" fontId="16" fillId="3" borderId="7" xfId="0" applyFont="1" applyFill="1" applyBorder="1" applyAlignment="1" applyProtection="1">
      <alignment horizontal="center" vertical="center"/>
      <protection/>
    </xf>
    <xf numFmtId="164" fontId="10" fillId="3" borderId="6" xfId="0" applyFont="1" applyFill="1" applyBorder="1" applyAlignment="1" applyProtection="1">
      <alignment horizontal="center" vertical="center"/>
      <protection/>
    </xf>
    <xf numFmtId="164" fontId="0" fillId="3" borderId="0" xfId="0" applyFill="1" applyBorder="1" applyAlignment="1" applyProtection="1">
      <alignment horizontal="center" vertical="center"/>
      <protection/>
    </xf>
    <xf numFmtId="164" fontId="0" fillId="3" borderId="10" xfId="0" applyFill="1" applyBorder="1" applyAlignment="1" applyProtection="1">
      <alignment horizontal="center" vertical="center"/>
      <protection/>
    </xf>
    <xf numFmtId="164" fontId="0" fillId="3" borderId="11" xfId="0" applyFill="1" applyBorder="1" applyAlignment="1" applyProtection="1">
      <alignment horizontal="center" vertical="center"/>
      <protection/>
    </xf>
    <xf numFmtId="165" fontId="9" fillId="4" borderId="0" xfId="20" applyFont="1" applyFill="1" applyBorder="1" applyAlignment="1" applyProtection="1">
      <alignment horizontal="center" vertical="center"/>
      <protection/>
    </xf>
    <xf numFmtId="164" fontId="0" fillId="3" borderId="9" xfId="0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0</xdr:row>
      <xdr:rowOff>0</xdr:rowOff>
    </xdr:from>
    <xdr:to>
      <xdr:col>2</xdr:col>
      <xdr:colOff>1085850</xdr:colOff>
      <xdr:row>1</xdr:row>
      <xdr:rowOff>495300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971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showRowColHeaders="0" showZeros="0" tabSelected="1" showOutlineSymbols="0" zoomScale="75" zoomScaleNormal="75" workbookViewId="0" topLeftCell="A1">
      <pane xSplit="11" topLeftCell="L1" activePane="topRight" state="frozen"/>
      <selection pane="topLeft" activeCell="A1" sqref="A1"/>
      <selection pane="topRight" activeCell="C11" sqref="C11"/>
    </sheetView>
  </sheetViews>
  <sheetFormatPr defaultColWidth="9.140625" defaultRowHeight="12.75"/>
  <cols>
    <col min="1" max="1" width="2.421875" style="1" customWidth="1"/>
    <col min="2" max="2" width="1.57421875" style="1" customWidth="1"/>
    <col min="3" max="3" width="32.57421875" style="1" customWidth="1"/>
    <col min="4" max="4" width="43.8515625" style="1" customWidth="1"/>
    <col min="5" max="5" width="1.57421875" style="1" customWidth="1"/>
    <col min="6" max="6" width="1.7109375" style="1" customWidth="1"/>
    <col min="7" max="7" width="35.00390625" style="1" customWidth="1"/>
    <col min="8" max="8" width="23.57421875" style="1" customWidth="1"/>
    <col min="9" max="10" width="9.140625" style="1" customWidth="1"/>
    <col min="11" max="11" width="12.00390625" style="1" customWidth="1"/>
    <col min="12" max="12" width="9.140625" style="1" customWidth="1"/>
    <col min="13" max="13" width="10.28125" style="1" customWidth="1"/>
    <col min="14" max="16384" width="9.140625" style="1" customWidth="1"/>
  </cols>
  <sheetData>
    <row r="1" spans="3:11" ht="31.5" customHeight="1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3:14" ht="42" customHeight="1">
      <c r="C2" s="2"/>
      <c r="D2" s="2"/>
      <c r="E2" s="2"/>
      <c r="F2" s="2"/>
      <c r="G2" s="2"/>
      <c r="H2" s="2"/>
      <c r="I2" s="2"/>
      <c r="J2" s="2"/>
      <c r="K2" s="2"/>
      <c r="M2" s="3"/>
      <c r="N2" s="3"/>
    </row>
    <row r="3" spans="3:11" s="4" customFormat="1" ht="24.75" customHeight="1">
      <c r="C3" s="5" t="s">
        <v>1</v>
      </c>
      <c r="D3" s="5"/>
      <c r="E3" s="5"/>
      <c r="F3" s="5"/>
      <c r="G3" s="5"/>
      <c r="H3" s="5"/>
      <c r="I3" s="5"/>
      <c r="J3" s="5"/>
      <c r="K3" s="5"/>
    </row>
    <row r="4" spans="3:11" s="6" customFormat="1" ht="7.5" customHeight="1">
      <c r="C4" s="7"/>
      <c r="D4" s="7"/>
      <c r="E4" s="7"/>
      <c r="F4" s="7"/>
      <c r="G4" s="7"/>
      <c r="H4" s="7"/>
      <c r="I4" s="7"/>
      <c r="J4" s="7"/>
      <c r="K4" s="7"/>
    </row>
    <row r="5" spans="3:11" s="4" customFormat="1" ht="22.5" customHeight="1">
      <c r="C5" s="8"/>
      <c r="D5" s="9"/>
      <c r="E5" s="9"/>
      <c r="F5" s="9"/>
      <c r="G5" s="10" t="s">
        <v>2</v>
      </c>
      <c r="H5" s="11"/>
      <c r="I5" s="12"/>
      <c r="J5" s="12"/>
      <c r="K5" s="13"/>
    </row>
    <row r="6" spans="3:11" ht="7.5" customHeight="1">
      <c r="C6" s="6"/>
      <c r="D6" s="6"/>
      <c r="E6" s="6"/>
      <c r="F6" s="6"/>
      <c r="G6" s="14"/>
      <c r="H6" s="15"/>
      <c r="I6" s="15"/>
      <c r="J6" s="15"/>
      <c r="K6" s="16"/>
    </row>
    <row r="7" spans="3:11" ht="35.25" customHeight="1">
      <c r="C7" s="17"/>
      <c r="D7" s="18"/>
      <c r="E7" s="18"/>
      <c r="F7" s="19"/>
      <c r="G7" s="20" t="s">
        <v>3</v>
      </c>
      <c r="H7" s="21">
        <f>IF(C11&lt;=3000,73.05,IF(C11&lt;=7745.99,101.15,IF(C11&lt;22000.01,C11/100*1.31,IF(C11&gt;=22000.01,356.03,0))))</f>
        <v>356.03</v>
      </c>
      <c r="I7" s="22"/>
      <c r="J7" s="22"/>
      <c r="K7" s="23"/>
    </row>
    <row r="8" spans="2:11" ht="5.25" customHeight="1">
      <c r="B8" s="24"/>
      <c r="C8" s="25"/>
      <c r="D8" s="25"/>
      <c r="E8" s="26"/>
      <c r="F8" s="27"/>
      <c r="G8" s="28"/>
      <c r="H8" s="29"/>
      <c r="I8" s="22"/>
      <c r="J8" s="22"/>
      <c r="K8" s="23"/>
    </row>
    <row r="9" spans="2:11" ht="36" customHeight="1">
      <c r="B9" s="14"/>
      <c r="C9" s="30" t="s">
        <v>4</v>
      </c>
      <c r="D9" s="30"/>
      <c r="E9" s="31"/>
      <c r="F9" s="27"/>
      <c r="G9" s="20" t="s">
        <v>5</v>
      </c>
      <c r="H9" s="21">
        <f>IF(C11&lt;=3000,0,IF(C11&lt;=7745.99,0,IF(C11&lt;=16807,C11/100*0.044,IF(C11&gt;=16807.01,7.4,0))))</f>
        <v>7.4</v>
      </c>
      <c r="I9" s="22"/>
      <c r="J9" s="22"/>
      <c r="K9" s="23"/>
    </row>
    <row r="10" spans="2:11" ht="4.5" customHeight="1">
      <c r="B10" s="14"/>
      <c r="C10" s="22"/>
      <c r="D10" s="22"/>
      <c r="E10" s="23"/>
      <c r="F10" s="27"/>
      <c r="G10" s="28"/>
      <c r="H10" s="29"/>
      <c r="I10" s="22"/>
      <c r="J10" s="22"/>
      <c r="K10" s="23"/>
    </row>
    <row r="11" spans="2:11" ht="57" customHeight="1">
      <c r="B11" s="14"/>
      <c r="C11" s="32">
        <v>50000</v>
      </c>
      <c r="D11" s="32"/>
      <c r="E11" s="33"/>
      <c r="F11" s="27"/>
      <c r="G11" s="34" t="s">
        <v>6</v>
      </c>
      <c r="H11" s="21">
        <f>H7+H9*20</f>
        <v>504.03</v>
      </c>
      <c r="I11" s="22"/>
      <c r="J11" s="22"/>
      <c r="K11" s="23"/>
    </row>
    <row r="12" spans="2:11" ht="10.5" customHeight="1">
      <c r="B12" s="14"/>
      <c r="C12" s="32"/>
      <c r="D12" s="32"/>
      <c r="E12" s="33"/>
      <c r="F12" s="27"/>
      <c r="G12" s="35"/>
      <c r="H12" s="36"/>
      <c r="I12" s="37"/>
      <c r="J12" s="37"/>
      <c r="K12" s="38"/>
    </row>
    <row r="13" spans="2:11" s="6" customFormat="1" ht="11.25" customHeight="1">
      <c r="B13" s="14"/>
      <c r="C13" s="32"/>
      <c r="D13" s="32"/>
      <c r="E13" s="33"/>
      <c r="F13" s="27"/>
      <c r="G13" s="39"/>
      <c r="H13" s="40"/>
      <c r="I13" s="27"/>
      <c r="J13" s="27"/>
      <c r="K13" s="27"/>
    </row>
    <row r="14" spans="2:11" ht="28.5" customHeight="1">
      <c r="B14" s="14"/>
      <c r="C14" s="32"/>
      <c r="D14" s="32"/>
      <c r="E14" s="33"/>
      <c r="F14" s="41"/>
      <c r="G14" s="10" t="s">
        <v>7</v>
      </c>
      <c r="H14" s="11"/>
      <c r="I14" s="25"/>
      <c r="J14" s="25"/>
      <c r="K14" s="26"/>
    </row>
    <row r="15" spans="2:11" ht="6.75" customHeight="1">
      <c r="B15" s="14"/>
      <c r="C15" s="32"/>
      <c r="D15" s="32"/>
      <c r="E15" s="33"/>
      <c r="F15" s="27"/>
      <c r="G15" s="42"/>
      <c r="H15" s="22"/>
      <c r="I15" s="22"/>
      <c r="J15" s="22"/>
      <c r="K15" s="23"/>
    </row>
    <row r="16" spans="2:11" ht="36" customHeight="1">
      <c r="B16" s="14"/>
      <c r="C16" s="32"/>
      <c r="D16" s="32"/>
      <c r="E16" s="33"/>
      <c r="F16" s="19"/>
      <c r="G16" s="20" t="s">
        <v>3</v>
      </c>
      <c r="H16" s="21">
        <f>IF(C11&lt;=3000,48.47,IF(C11&lt;=7745.99,84.44,IF(C11&lt;22000.01,C11/100*1.09,IF(C11&gt;=22000.01,245.93,0))))</f>
        <v>245.93</v>
      </c>
      <c r="I16" s="22"/>
      <c r="J16" s="22"/>
      <c r="K16" s="23"/>
    </row>
    <row r="17" spans="2:11" ht="12.75" customHeight="1">
      <c r="B17" s="14"/>
      <c r="C17" s="32"/>
      <c r="D17" s="32"/>
      <c r="E17" s="33"/>
      <c r="F17" s="6"/>
      <c r="G17" s="43"/>
      <c r="H17" s="44"/>
      <c r="I17" s="44"/>
      <c r="J17" s="44"/>
      <c r="K17" s="45"/>
    </row>
    <row r="18" spans="2:5" s="6" customFormat="1" ht="10.5" customHeight="1">
      <c r="B18" s="14"/>
      <c r="C18" s="32"/>
      <c r="D18" s="32"/>
      <c r="E18" s="33"/>
    </row>
    <row r="19" spans="2:11" s="4" customFormat="1" ht="28.5" customHeight="1">
      <c r="B19" s="46"/>
      <c r="C19" s="32"/>
      <c r="D19" s="32"/>
      <c r="E19" s="33"/>
      <c r="F19" s="47"/>
      <c r="G19" s="10" t="s">
        <v>8</v>
      </c>
      <c r="H19" s="48"/>
      <c r="I19" s="48"/>
      <c r="J19" s="48"/>
      <c r="K19" s="49"/>
    </row>
    <row r="20" spans="2:11" ht="11.25" customHeight="1">
      <c r="B20" s="14"/>
      <c r="C20" s="32"/>
      <c r="D20" s="32"/>
      <c r="E20" s="33"/>
      <c r="F20" s="6"/>
      <c r="G20" s="14"/>
      <c r="H20" s="15"/>
      <c r="I20" s="15"/>
      <c r="J20" s="15"/>
      <c r="K20" s="16"/>
    </row>
    <row r="21" spans="2:11" ht="36" customHeight="1">
      <c r="B21" s="14"/>
      <c r="C21" s="50" t="s">
        <v>9</v>
      </c>
      <c r="D21" s="50"/>
      <c r="E21" s="51"/>
      <c r="F21" s="8"/>
      <c r="G21" s="52" t="s">
        <v>3</v>
      </c>
      <c r="H21" s="21">
        <f>IF(C11&lt;=3000,56.61,IF(C11&lt;=7745.99,92.13,IF(C11&lt;22000.01,C11/100*1.09,IF(C11&gt;=22000.01,245.93,0))))</f>
        <v>245.93</v>
      </c>
      <c r="I21" s="53"/>
      <c r="J21" s="15"/>
      <c r="K21" s="16"/>
    </row>
    <row r="22" spans="2:11" ht="10.5" customHeight="1">
      <c r="B22" s="43"/>
      <c r="C22" s="54"/>
      <c r="D22" s="54"/>
      <c r="E22" s="55"/>
      <c r="F22" s="8"/>
      <c r="G22" s="46"/>
      <c r="H22" s="53"/>
      <c r="I22" s="53"/>
      <c r="J22" s="15"/>
      <c r="K22" s="16"/>
    </row>
    <row r="23" spans="3:11" ht="36" customHeight="1">
      <c r="C23" s="8"/>
      <c r="D23" s="8"/>
      <c r="E23" s="8"/>
      <c r="F23" s="8"/>
      <c r="G23" s="52" t="s">
        <v>5</v>
      </c>
      <c r="H23" s="21">
        <f>IF(C11&lt;=3000,0,IF(C11&lt;=7745.99,0,IF(C11&lt;=15558,C11/100*0.0332,IF(C11&gt;=15558.01,5.17,0))))</f>
        <v>5.17</v>
      </c>
      <c r="I23" s="53"/>
      <c r="J23" s="15"/>
      <c r="K23" s="16"/>
    </row>
    <row r="24" spans="3:11" ht="10.5" customHeight="1">
      <c r="C24" s="8"/>
      <c r="D24" s="8"/>
      <c r="E24" s="8"/>
      <c r="F24" s="8"/>
      <c r="G24" s="46"/>
      <c r="H24" s="53"/>
      <c r="I24" s="53"/>
      <c r="J24" s="15"/>
      <c r="K24" s="16"/>
    </row>
    <row r="25" spans="3:11" ht="57.75" customHeight="1">
      <c r="C25" s="8"/>
      <c r="D25" s="8"/>
      <c r="E25" s="8"/>
      <c r="F25" s="8"/>
      <c r="G25" s="34" t="s">
        <v>6</v>
      </c>
      <c r="H25" s="56">
        <f>H21+H23*20</f>
        <v>349.33000000000004</v>
      </c>
      <c r="I25" s="53"/>
      <c r="J25" s="15"/>
      <c r="K25" s="16"/>
    </row>
    <row r="26" spans="3:11" ht="10.5" customHeight="1">
      <c r="C26" s="8"/>
      <c r="D26" s="8"/>
      <c r="E26" s="8"/>
      <c r="F26" s="8"/>
      <c r="G26" s="57"/>
      <c r="H26" s="54"/>
      <c r="I26" s="54"/>
      <c r="J26" s="44"/>
      <c r="K26" s="45"/>
    </row>
  </sheetData>
  <sheetProtection password="CA29" sheet="1"/>
  <mergeCells count="6">
    <mergeCell ref="C1:K2"/>
    <mergeCell ref="M2:N2"/>
    <mergeCell ref="C3:K3"/>
    <mergeCell ref="C9:D9"/>
    <mergeCell ref="C11:D20"/>
    <mergeCell ref="C21:D21"/>
  </mergeCells>
  <printOptions/>
  <pageMargins left="0.7875" right="0.7875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2017-03-07T08:14:42Z</dcterms:created>
  <dcterms:modified xsi:type="dcterms:W3CDTF">2023-04-12T09:40:13Z</dcterms:modified>
  <cp:category/>
  <cp:version/>
  <cp:contentType/>
  <cp:contentStatus/>
  <cp:revision>46</cp:revision>
</cp:coreProperties>
</file>